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225" tabRatio="601" activeTab="0"/>
  </bookViews>
  <sheets>
    <sheet name="поселения" sheetId="1" r:id="rId1"/>
  </sheets>
  <definedNames>
    <definedName name="_xlnm.Print_Area" localSheetId="0">'поселения'!$A$1:$AR$15</definedName>
  </definedNames>
  <calcPr fullCalcOnLoad="1"/>
</workbook>
</file>

<file path=xl/sharedStrings.xml><?xml version="1.0" encoding="utf-8"?>
<sst xmlns="http://schemas.openxmlformats.org/spreadsheetml/2006/main" count="263" uniqueCount="52">
  <si>
    <t xml:space="preserve">Группа 1. Среднесрочное финансовое планирование </t>
  </si>
  <si>
    <t>Баллы</t>
  </si>
  <si>
    <t>Значение</t>
  </si>
  <si>
    <t xml:space="preserve">Равномерность расходов       </t>
  </si>
  <si>
    <t>Иски о возмещении ущерба</t>
  </si>
  <si>
    <t xml:space="preserve">Проведение инвентаризаций </t>
  </si>
  <si>
    <t>804</t>
  </si>
  <si>
    <t>Рейтинг</t>
  </si>
  <si>
    <t>да</t>
  </si>
  <si>
    <t>х</t>
  </si>
  <si>
    <t xml:space="preserve">Группа 3. Бухгалтерский учет и бюджетная отчетность                                          </t>
  </si>
  <si>
    <t>Своевременность представления годовой бюджетной и сводной годовой бухгалтерской отчетности</t>
  </si>
  <si>
    <t>Своевременность представления реестра расходных обязательств ГАБС</t>
  </si>
  <si>
    <t xml:space="preserve">Доля неиспользованных на конец года бюджетных ассигнований     </t>
  </si>
  <si>
    <t xml:space="preserve">Динамика объема материальных запасов                   </t>
  </si>
  <si>
    <t xml:space="preserve">Иски по денежным обязательствам получателей средств бюджета Республики Мордовия                     </t>
  </si>
  <si>
    <t>Группа 4. Финансовый контроль</t>
  </si>
  <si>
    <t>Утверждение нормативных правовых актов в области мониторинга качества</t>
  </si>
  <si>
    <t xml:space="preserve">Итоговая оценка качества финансового менеджмента, осуществляемого ГАБС
</t>
  </si>
  <si>
    <t>Главный администратор средств
бюджета Чамзинского муниципального района Республики Мордовия</t>
  </si>
  <si>
    <t>Корректность указания правовых оснований в реестре расходных обязательств ГАБС</t>
  </si>
  <si>
    <t>Группа 5. Осуществление закупок товаров, работ и услуг для обеспечения муниципальных нужд</t>
  </si>
  <si>
    <t>Доля муниципальных учреждений Чамзинского муниципального раона Республики Мордовия, в отношении которых ГАБС осуществляет функции и полномочия учредителя, выполнивших государственные задания на 100 процентов</t>
  </si>
  <si>
    <t>Доля учреждений Чамзинского муниципального района Республики Мордовия, оказывающих (выполняющих) муниципальные услуги (работы), для которых установлены количественно измеримые финансовые санкции (штрафы, изъятия) за нарушения условий выполнения муниципальных заданий на оказание государственных услуг (выполнение работ)</t>
  </si>
  <si>
    <t>Доля учреждений Чамзинского муниципального района Республики Мордовия, оказывающих (выполняющих) муниципальные услуги (работы),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муниципальное задание на отчетный финансовый год</t>
  </si>
  <si>
    <t>Доля учреждений Чамзинского муниципального района Республики Мордовия, оказывающих (выполняющих) муниципальные услуги (работы),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план финансово-хозяйственной деятельности на отчетный финансовый год</t>
  </si>
  <si>
    <t>Доля муниципальных казенных учреждений Чамзинского муниципального района Республики Мордовия, подведомственных ГАБС,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бюджетную смету на отчетный финансовый год</t>
  </si>
  <si>
    <t>Доля муниципальных учреждений Чамзинского муниципального района Республики Мордовия,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отчеты о результатах деятельности и об использовании закрепленного за ними муниципального имущества за отчетный финансовый год</t>
  </si>
  <si>
    <t>Доля муниципальных учреждений Чамзинского муниципального района Республики Мордовия,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баланс учреждения (формы 0503130; 0503730) за отчетный финансовый год</t>
  </si>
  <si>
    <t>Объем остатков межбюджетных трансфертов, имеющих целевое назначение, из других уровней бюджета, в процентах к объему поступивших в отчетном финансовом году целевых средств</t>
  </si>
  <si>
    <t>Администрация Алексеевского сельского поселения</t>
  </si>
  <si>
    <t>Администрация Апраксинского сельского поселения</t>
  </si>
  <si>
    <t>Администрация Большемаресевского сельского поселения</t>
  </si>
  <si>
    <t>Администрация Большеремезенского сельского поселения</t>
  </si>
  <si>
    <t>Администрация Медаевского сельского поселения</t>
  </si>
  <si>
    <t>Администрация Мичуринского сельского поселения</t>
  </si>
  <si>
    <t>Администрация Отрадненского сельского поселения</t>
  </si>
  <si>
    <t>Администрация Пичеурского сельского поселения</t>
  </si>
  <si>
    <t>Администрация Комсомольского городского поселения</t>
  </si>
  <si>
    <t>Администрация городского поселения Чамзинка</t>
  </si>
  <si>
    <t>нет</t>
  </si>
  <si>
    <t>Доля бюджетных ассигнований, сформированных в рамках муниципальных программ</t>
  </si>
  <si>
    <t>Группа 2. Исполнение бюджета</t>
  </si>
  <si>
    <t>Экономия бюджетных средств от закупок товаров, работ и услуг для обеспечения муниципальных нужд</t>
  </si>
  <si>
    <t>Группа 6. Открытость и доступность информации о деятельности ГАБС и муниципальных учреждений</t>
  </si>
  <si>
    <t>уровень инфляции отчетного года</t>
  </si>
  <si>
    <t>I</t>
  </si>
  <si>
    <t>2I</t>
  </si>
  <si>
    <t>средний балл</t>
  </si>
  <si>
    <t>итого</t>
  </si>
  <si>
    <t>баллы по группам</t>
  </si>
  <si>
    <t xml:space="preserve">Оценка качества управления финансами городских и сельских поселений Чамзинского муниципального района Республики Мордовия за 2023 год
</t>
  </si>
</sst>
</file>

<file path=xl/styles.xml><?xml version="1.0" encoding="utf-8"?>
<styleSheet xmlns="http://schemas.openxmlformats.org/spreadsheetml/2006/main">
  <numFmts count="5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р_._-;\-* #,##0_р_._-;_-* &quot;-&quot;_р_.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
    <numFmt numFmtId="191" formatCode="#,##0.0000"/>
    <numFmt numFmtId="192" formatCode="#,##0.000"/>
    <numFmt numFmtId="193" formatCode="0.0000000"/>
    <numFmt numFmtId="194" formatCode="0.000000"/>
    <numFmt numFmtId="195" formatCode="0.00000"/>
    <numFmt numFmtId="196" formatCode="0.0000"/>
    <numFmt numFmtId="197" formatCode="0.000"/>
    <numFmt numFmtId="198" formatCode="0.00000000"/>
    <numFmt numFmtId="199" formatCode="0.0E+00"/>
    <numFmt numFmtId="200" formatCode="0E+00"/>
    <numFmt numFmtId="201" formatCode="#,##0.00000"/>
    <numFmt numFmtId="202" formatCode="#,##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0_р_."/>
    <numFmt numFmtId="208" formatCode="0.000000000"/>
    <numFmt numFmtId="209" formatCode="0.0000000000"/>
    <numFmt numFmtId="210" formatCode="[$-FC19]d\ mmmm\ yyyy\ &quot;г.&quot;"/>
    <numFmt numFmtId="211" formatCode="0.000%"/>
    <numFmt numFmtId="212" formatCode="0.0000%"/>
    <numFmt numFmtId="213" formatCode="0.00000%"/>
    <numFmt numFmtId="214" formatCode="_-* #,##0.0_р_._-;\-* #,##0.0_р_._-;_-* &quot;-&quot;?_р_._-;_-@_-"/>
  </numFmts>
  <fonts count="48">
    <font>
      <sz val="10"/>
      <name val="Arial"/>
      <family val="0"/>
    </font>
    <font>
      <b/>
      <sz val="10"/>
      <name val="Arial"/>
      <family val="2"/>
    </font>
    <font>
      <b/>
      <sz val="12"/>
      <name val="Arial"/>
      <family val="2"/>
    </font>
    <font>
      <b/>
      <sz val="9"/>
      <name val="Arial"/>
      <family val="2"/>
    </font>
    <font>
      <sz val="9"/>
      <name val="Arial"/>
      <family val="2"/>
    </font>
    <font>
      <i/>
      <sz val="9"/>
      <name val="Arial"/>
      <family val="2"/>
    </font>
    <font>
      <sz val="10"/>
      <name val="Arial Cyr"/>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0" fontId="3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29" fillId="0" borderId="0">
      <alignment/>
      <protection/>
    </xf>
    <xf numFmtId="0" fontId="6" fillId="0" borderId="0">
      <alignment/>
      <protection/>
    </xf>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0" fontId="29"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55">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7" fillId="0" borderId="0" xfId="0" applyFont="1" applyAlignment="1">
      <alignment/>
    </xf>
    <xf numFmtId="189" fontId="4" fillId="0" borderId="0" xfId="0" applyNumberFormat="1" applyFont="1" applyAlignment="1">
      <alignment/>
    </xf>
    <xf numFmtId="0" fontId="1"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xf>
    <xf numFmtId="189" fontId="0" fillId="0" borderId="0" xfId="0" applyNumberFormat="1" applyFont="1" applyAlignment="1">
      <alignment/>
    </xf>
    <xf numFmtId="189" fontId="4" fillId="0" borderId="11" xfId="0" applyNumberFormat="1" applyFont="1" applyFill="1" applyBorder="1" applyAlignment="1">
      <alignment horizontal="center"/>
    </xf>
    <xf numFmtId="0" fontId="4" fillId="0" borderId="11" xfId="0" applyFont="1" applyFill="1" applyBorder="1" applyAlignment="1">
      <alignment horizontal="center"/>
    </xf>
    <xf numFmtId="1" fontId="4" fillId="0" borderId="11" xfId="0" applyNumberFormat="1" applyFont="1" applyFill="1" applyBorder="1" applyAlignment="1">
      <alignment horizontal="center"/>
    </xf>
    <xf numFmtId="188" fontId="4" fillId="0" borderId="11" xfId="0" applyNumberFormat="1" applyFont="1" applyFill="1" applyBorder="1" applyAlignment="1">
      <alignment horizontal="center"/>
    </xf>
    <xf numFmtId="0" fontId="0" fillId="0" borderId="0" xfId="0" applyFont="1" applyFill="1" applyAlignment="1">
      <alignment wrapText="1"/>
    </xf>
    <xf numFmtId="4" fontId="4" fillId="0" borderId="11" xfId="0" applyNumberFormat="1" applyFont="1" applyFill="1" applyBorder="1" applyAlignment="1">
      <alignment horizontal="center" vertical="center" wrapText="1"/>
    </xf>
    <xf numFmtId="0" fontId="4" fillId="33" borderId="11" xfId="0" applyFont="1" applyFill="1" applyBorder="1" applyAlignment="1">
      <alignment horizontal="center"/>
    </xf>
    <xf numFmtId="0" fontId="4" fillId="33" borderId="11" xfId="0" applyFont="1" applyFill="1" applyBorder="1" applyAlignment="1">
      <alignment wrapText="1"/>
    </xf>
    <xf numFmtId="0" fontId="2" fillId="33" borderId="0" xfId="0" applyFont="1" applyFill="1" applyAlignment="1">
      <alignment horizontal="left" vertical="center"/>
    </xf>
    <xf numFmtId="0" fontId="3" fillId="33" borderId="0" xfId="0" applyFont="1" applyFill="1" applyAlignment="1">
      <alignment horizontal="left" vertical="center"/>
    </xf>
    <xf numFmtId="0" fontId="1" fillId="33" borderId="0" xfId="0" applyFont="1" applyFill="1" applyAlignment="1">
      <alignment/>
    </xf>
    <xf numFmtId="0" fontId="4" fillId="33" borderId="11" xfId="0" applyFont="1" applyFill="1" applyBorder="1" applyAlignment="1">
      <alignment horizontal="center" wrapText="1"/>
    </xf>
    <xf numFmtId="0" fontId="3" fillId="33" borderId="0" xfId="0" applyFont="1" applyFill="1" applyAlignment="1">
      <alignment/>
    </xf>
    <xf numFmtId="0" fontId="3" fillId="0" borderId="0" xfId="0" applyFont="1" applyAlignment="1">
      <alignment horizontal="center" wrapText="1"/>
    </xf>
    <xf numFmtId="0" fontId="4" fillId="0" borderId="11" xfId="0" applyNumberFormat="1" applyFont="1" applyFill="1" applyBorder="1" applyAlignment="1">
      <alignment horizontal="center"/>
    </xf>
    <xf numFmtId="189" fontId="4" fillId="0" borderId="11" xfId="0" applyNumberFormat="1" applyFont="1" applyBorder="1" applyAlignment="1">
      <alignment horizontal="center"/>
    </xf>
    <xf numFmtId="0" fontId="1" fillId="0" borderId="0" xfId="0" applyFont="1" applyAlignment="1">
      <alignment vertical="top"/>
    </xf>
    <xf numFmtId="4" fontId="4" fillId="33" borderId="11" xfId="0" applyNumberFormat="1" applyFont="1" applyFill="1" applyBorder="1" applyAlignment="1">
      <alignment horizontal="center" vertical="center" wrapText="1"/>
    </xf>
    <xf numFmtId="2" fontId="4" fillId="0" borderId="0" xfId="0" applyNumberFormat="1" applyFont="1" applyFill="1" applyBorder="1" applyAlignment="1">
      <alignment horizontal="center"/>
    </xf>
    <xf numFmtId="2" fontId="0" fillId="0" borderId="0" xfId="0" applyNumberFormat="1" applyAlignment="1">
      <alignment/>
    </xf>
    <xf numFmtId="1" fontId="4" fillId="0" borderId="0" xfId="0" applyNumberFormat="1" applyFont="1" applyAlignment="1">
      <alignment/>
    </xf>
    <xf numFmtId="0" fontId="3" fillId="33" borderId="0" xfId="0" applyFont="1" applyFill="1" applyBorder="1" applyAlignment="1">
      <alignment horizontal="center" vertical="center"/>
    </xf>
    <xf numFmtId="0" fontId="4" fillId="33" borderId="0" xfId="0" applyFont="1" applyFill="1" applyBorder="1" applyAlignment="1">
      <alignment horizontal="center"/>
    </xf>
    <xf numFmtId="189" fontId="4" fillId="0" borderId="12" xfId="0" applyNumberFormat="1" applyFont="1" applyFill="1" applyBorder="1" applyAlignment="1">
      <alignment horizontal="center"/>
    </xf>
    <xf numFmtId="0" fontId="5" fillId="33" borderId="11"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1" fillId="33" borderId="16"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33" borderId="11"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 fillId="0" borderId="0" xfId="0" applyFont="1" applyAlignment="1">
      <alignment horizontal="center" vertical="top" wrapText="1"/>
    </xf>
    <xf numFmtId="0" fontId="1" fillId="0" borderId="10" xfId="0" applyFont="1" applyBorder="1" applyAlignment="1">
      <alignment horizontal="center" vertical="top" wrapText="1"/>
    </xf>
    <xf numFmtId="0" fontId="4" fillId="0" borderId="0" xfId="0" applyFont="1" applyAlignment="1">
      <alignment horizontal="center"/>
    </xf>
    <xf numFmtId="0" fontId="4" fillId="0" borderId="10" xfId="0" applyFont="1" applyBorder="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Followed Hyperlink" xfId="58"/>
    <cellStyle name="Плохой" xfId="59"/>
    <cellStyle name="Пояснение" xfId="60"/>
    <cellStyle name="Примечание" xfId="61"/>
    <cellStyle name="Примечание 2"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8"/>
  <sheetViews>
    <sheetView tabSelected="1" view="pageBreakPreview" zoomScale="77" zoomScaleSheetLayoutView="77" zoomScalePageLayoutView="0" workbookViewId="0" topLeftCell="B1">
      <pane xSplit="1" ySplit="5" topLeftCell="C6" activePane="bottomRight" state="frozen"/>
      <selection pane="topLeft" activeCell="B1" sqref="B1"/>
      <selection pane="topRight" activeCell="C1" sqref="C1"/>
      <selection pane="bottomLeft" activeCell="B6" sqref="B6"/>
      <selection pane="bottomRight" activeCell="I4" sqref="I4:J4"/>
    </sheetView>
  </sheetViews>
  <sheetFormatPr defaultColWidth="9.140625" defaultRowHeight="12.75"/>
  <cols>
    <col min="1" max="1" width="0" style="0" hidden="1" customWidth="1"/>
    <col min="2" max="2" width="33.7109375" style="0" customWidth="1"/>
    <col min="3" max="3" width="9.140625" style="0" customWidth="1"/>
    <col min="10" max="10" width="7.8515625" style="0" customWidth="1"/>
    <col min="12" max="12" width="8.00390625" style="0" customWidth="1"/>
    <col min="16" max="16" width="8.00390625" style="0" customWidth="1"/>
    <col min="17" max="17" width="11.57421875" style="0" customWidth="1"/>
    <col min="18" max="18" width="10.8515625" style="0" customWidth="1"/>
    <col min="19" max="19" width="15.8515625" style="0" customWidth="1"/>
    <col min="20" max="20" width="15.00390625" style="0" customWidth="1"/>
    <col min="21" max="21" width="11.140625" style="0" customWidth="1"/>
    <col min="22" max="22" width="10.8515625" style="0" customWidth="1"/>
    <col min="25" max="25" width="11.421875" style="0" customWidth="1"/>
    <col min="26" max="26" width="10.57421875" style="0" customWidth="1"/>
    <col min="27" max="27" width="13.28125" style="0" customWidth="1"/>
    <col min="28" max="28" width="17.140625" style="0" customWidth="1"/>
    <col min="29" max="29" width="14.421875" style="0" customWidth="1"/>
    <col min="30" max="30" width="13.421875" style="0" customWidth="1"/>
    <col min="31" max="31" width="16.7109375" style="0" customWidth="1"/>
    <col min="32" max="32" width="15.421875" style="0" customWidth="1"/>
    <col min="33" max="33" width="16.7109375" style="0" customWidth="1"/>
    <col min="34" max="34" width="15.57421875" style="0" customWidth="1"/>
    <col min="35" max="35" width="14.57421875" style="0" customWidth="1"/>
    <col min="36" max="36" width="13.00390625" style="0" customWidth="1"/>
    <col min="37" max="37" width="19.140625" style="0" customWidth="1"/>
    <col min="38" max="38" width="15.8515625" style="0" customWidth="1"/>
    <col min="39" max="39" width="18.00390625" style="0" customWidth="1"/>
    <col min="40" max="40" width="11.8515625" style="0" customWidth="1"/>
    <col min="41" max="41" width="11.140625" style="0" customWidth="1"/>
    <col min="42" max="42" width="11.00390625" style="0" customWidth="1"/>
    <col min="43" max="43" width="17.140625" style="0" customWidth="1"/>
    <col min="44" max="44" width="11.421875" style="0" customWidth="1"/>
    <col min="45" max="45" width="16.8515625" style="0" customWidth="1"/>
  </cols>
  <sheetData>
    <row r="1" spans="2:48" s="8" customFormat="1" ht="16.5" customHeight="1">
      <c r="B1" s="14"/>
      <c r="C1" s="51" t="s">
        <v>51</v>
      </c>
      <c r="D1" s="51"/>
      <c r="E1" s="51"/>
      <c r="F1" s="51"/>
      <c r="G1" s="51"/>
      <c r="H1" s="51"/>
      <c r="I1" s="51"/>
      <c r="J1" s="51"/>
      <c r="K1" s="51"/>
      <c r="L1" s="51"/>
      <c r="M1" s="51"/>
      <c r="N1" s="51"/>
      <c r="O1" s="51"/>
      <c r="P1" s="51"/>
      <c r="Q1" s="26"/>
      <c r="R1" s="26"/>
      <c r="S1" s="26"/>
      <c r="T1" s="26"/>
      <c r="U1" s="26"/>
      <c r="V1" s="26"/>
      <c r="W1" s="26"/>
      <c r="X1" s="26"/>
      <c r="Y1" s="1"/>
      <c r="Z1" s="1"/>
      <c r="AA1" s="53"/>
      <c r="AB1" s="53"/>
      <c r="AC1" s="23"/>
      <c r="AD1" s="1"/>
      <c r="AE1" s="1"/>
      <c r="AF1" s="1"/>
      <c r="AG1" s="1"/>
      <c r="AH1" s="1"/>
      <c r="AI1" s="1"/>
      <c r="AJ1" s="1"/>
      <c r="AK1" s="1"/>
      <c r="AL1" s="1"/>
      <c r="AM1" s="1"/>
      <c r="AN1" s="1"/>
      <c r="AO1" s="1"/>
      <c r="AP1" s="1"/>
      <c r="AQ1" s="2"/>
      <c r="AR1" s="2"/>
      <c r="AS1" s="2"/>
      <c r="AT1" s="2"/>
      <c r="AU1" s="2"/>
      <c r="AV1" s="2"/>
    </row>
    <row r="2" spans="3:42" s="5" customFormat="1" ht="12.75">
      <c r="C2" s="52"/>
      <c r="D2" s="52"/>
      <c r="E2" s="52"/>
      <c r="F2" s="52"/>
      <c r="G2" s="52"/>
      <c r="H2" s="52"/>
      <c r="I2" s="52"/>
      <c r="J2" s="52"/>
      <c r="K2" s="52"/>
      <c r="L2" s="52"/>
      <c r="M2" s="52"/>
      <c r="N2" s="52"/>
      <c r="O2" s="52"/>
      <c r="P2" s="52"/>
      <c r="Q2" s="6"/>
      <c r="R2" s="6"/>
      <c r="S2" s="6"/>
      <c r="T2" s="6"/>
      <c r="U2" s="54"/>
      <c r="V2" s="54"/>
      <c r="W2" s="54"/>
      <c r="X2" s="54"/>
      <c r="Y2" s="54"/>
      <c r="Z2" s="54"/>
      <c r="AA2" s="54"/>
      <c r="AB2" s="54"/>
      <c r="AC2" s="41"/>
      <c r="AD2" s="41"/>
      <c r="AE2" s="7"/>
      <c r="AF2" s="7"/>
      <c r="AG2" s="7"/>
      <c r="AH2" s="7"/>
      <c r="AI2" s="7"/>
      <c r="AJ2" s="7"/>
      <c r="AK2" s="7"/>
      <c r="AL2" s="7"/>
      <c r="AM2" s="7"/>
      <c r="AN2" s="7"/>
      <c r="AO2" s="7"/>
      <c r="AP2" s="7"/>
    </row>
    <row r="3" spans="2:48" s="18" customFormat="1" ht="58.5" customHeight="1">
      <c r="B3" s="42" t="s">
        <v>19</v>
      </c>
      <c r="C3" s="45" t="s">
        <v>0</v>
      </c>
      <c r="D3" s="46"/>
      <c r="E3" s="46"/>
      <c r="F3" s="46"/>
      <c r="G3" s="46"/>
      <c r="H3" s="46"/>
      <c r="I3" s="47" t="s">
        <v>42</v>
      </c>
      <c r="J3" s="47"/>
      <c r="K3" s="47"/>
      <c r="L3" s="47"/>
      <c r="M3" s="47"/>
      <c r="N3" s="47"/>
      <c r="O3" s="47"/>
      <c r="P3" s="47"/>
      <c r="Q3" s="47"/>
      <c r="R3" s="47"/>
      <c r="S3" s="47"/>
      <c r="T3" s="47"/>
      <c r="U3" s="48"/>
      <c r="V3" s="48"/>
      <c r="W3" s="48"/>
      <c r="X3" s="48"/>
      <c r="Y3" s="49" t="s">
        <v>10</v>
      </c>
      <c r="Z3" s="50"/>
      <c r="AA3" s="38" t="s">
        <v>16</v>
      </c>
      <c r="AB3" s="38"/>
      <c r="AC3" s="37" t="s">
        <v>21</v>
      </c>
      <c r="AD3" s="37"/>
      <c r="AE3" s="35" t="s">
        <v>44</v>
      </c>
      <c r="AF3" s="35"/>
      <c r="AG3" s="35"/>
      <c r="AH3" s="35"/>
      <c r="AI3" s="35"/>
      <c r="AJ3" s="35"/>
      <c r="AK3" s="35"/>
      <c r="AL3" s="35"/>
      <c r="AM3" s="35"/>
      <c r="AN3" s="35"/>
      <c r="AO3" s="35"/>
      <c r="AP3" s="36"/>
      <c r="AQ3" s="37" t="s">
        <v>18</v>
      </c>
      <c r="AR3" s="38" t="s">
        <v>7</v>
      </c>
      <c r="AS3" s="31"/>
      <c r="AT3" s="19"/>
      <c r="AU3" s="19"/>
      <c r="AV3" s="19"/>
    </row>
    <row r="4" spans="2:48" s="18" customFormat="1" ht="169.5" customHeight="1">
      <c r="B4" s="43"/>
      <c r="C4" s="34" t="s">
        <v>12</v>
      </c>
      <c r="D4" s="34"/>
      <c r="E4" s="39" t="s">
        <v>20</v>
      </c>
      <c r="F4" s="40"/>
      <c r="G4" s="39" t="s">
        <v>41</v>
      </c>
      <c r="H4" s="40"/>
      <c r="I4" s="34" t="s">
        <v>13</v>
      </c>
      <c r="J4" s="34"/>
      <c r="K4" s="34" t="s">
        <v>3</v>
      </c>
      <c r="L4" s="34"/>
      <c r="M4" s="39" t="s">
        <v>29</v>
      </c>
      <c r="N4" s="40"/>
      <c r="O4" s="34" t="s">
        <v>14</v>
      </c>
      <c r="P4" s="34"/>
      <c r="Q4" s="34" t="s">
        <v>22</v>
      </c>
      <c r="R4" s="34"/>
      <c r="S4" s="34" t="s">
        <v>23</v>
      </c>
      <c r="T4" s="34"/>
      <c r="U4" s="34" t="s">
        <v>4</v>
      </c>
      <c r="V4" s="34"/>
      <c r="W4" s="34" t="s">
        <v>15</v>
      </c>
      <c r="X4" s="34"/>
      <c r="Y4" s="34" t="s">
        <v>11</v>
      </c>
      <c r="Z4" s="34"/>
      <c r="AA4" s="34" t="s">
        <v>5</v>
      </c>
      <c r="AB4" s="34"/>
      <c r="AC4" s="34" t="s">
        <v>43</v>
      </c>
      <c r="AD4" s="34"/>
      <c r="AE4" s="34" t="s">
        <v>24</v>
      </c>
      <c r="AF4" s="34"/>
      <c r="AG4" s="34" t="s">
        <v>25</v>
      </c>
      <c r="AH4" s="34"/>
      <c r="AI4" s="34" t="s">
        <v>26</v>
      </c>
      <c r="AJ4" s="34"/>
      <c r="AK4" s="34" t="s">
        <v>27</v>
      </c>
      <c r="AL4" s="34"/>
      <c r="AM4" s="34" t="s">
        <v>28</v>
      </c>
      <c r="AN4" s="34"/>
      <c r="AO4" s="34" t="s">
        <v>17</v>
      </c>
      <c r="AP4" s="34"/>
      <c r="AQ4" s="37"/>
      <c r="AR4" s="38"/>
      <c r="AS4" s="31"/>
      <c r="AT4" s="19"/>
      <c r="AU4" s="19"/>
      <c r="AV4" s="19"/>
    </row>
    <row r="5" spans="2:52" s="20" customFormat="1" ht="12.75">
      <c r="B5" s="44"/>
      <c r="C5" s="16" t="s">
        <v>2</v>
      </c>
      <c r="D5" s="16" t="s">
        <v>1</v>
      </c>
      <c r="E5" s="16" t="s">
        <v>2</v>
      </c>
      <c r="F5" s="16" t="s">
        <v>1</v>
      </c>
      <c r="G5" s="16" t="s">
        <v>2</v>
      </c>
      <c r="H5" s="16" t="s">
        <v>1</v>
      </c>
      <c r="I5" s="16" t="s">
        <v>2</v>
      </c>
      <c r="J5" s="16" t="s">
        <v>1</v>
      </c>
      <c r="K5" s="16" t="s">
        <v>2</v>
      </c>
      <c r="L5" s="16" t="s">
        <v>1</v>
      </c>
      <c r="M5" s="16" t="s">
        <v>2</v>
      </c>
      <c r="N5" s="16" t="s">
        <v>1</v>
      </c>
      <c r="O5" s="16" t="s">
        <v>2</v>
      </c>
      <c r="P5" s="16" t="s">
        <v>1</v>
      </c>
      <c r="Q5" s="16" t="s">
        <v>2</v>
      </c>
      <c r="R5" s="16" t="s">
        <v>1</v>
      </c>
      <c r="S5" s="16" t="s">
        <v>2</v>
      </c>
      <c r="T5" s="16" t="s">
        <v>1</v>
      </c>
      <c r="U5" s="16" t="s">
        <v>2</v>
      </c>
      <c r="V5" s="16" t="s">
        <v>1</v>
      </c>
      <c r="W5" s="16" t="s">
        <v>2</v>
      </c>
      <c r="X5" s="16" t="s">
        <v>1</v>
      </c>
      <c r="Y5" s="21" t="s">
        <v>2</v>
      </c>
      <c r="Z5" s="21" t="s">
        <v>1</v>
      </c>
      <c r="AA5" s="21" t="s">
        <v>2</v>
      </c>
      <c r="AB5" s="21" t="s">
        <v>1</v>
      </c>
      <c r="AC5" s="21" t="s">
        <v>2</v>
      </c>
      <c r="AD5" s="21" t="s">
        <v>1</v>
      </c>
      <c r="AE5" s="21" t="s">
        <v>2</v>
      </c>
      <c r="AF5" s="21" t="s">
        <v>1</v>
      </c>
      <c r="AG5" s="21" t="s">
        <v>2</v>
      </c>
      <c r="AH5" s="21" t="s">
        <v>1</v>
      </c>
      <c r="AI5" s="21" t="s">
        <v>2</v>
      </c>
      <c r="AJ5" s="21" t="s">
        <v>1</v>
      </c>
      <c r="AK5" s="21" t="s">
        <v>2</v>
      </c>
      <c r="AL5" s="21" t="s">
        <v>1</v>
      </c>
      <c r="AM5" s="21" t="s">
        <v>2</v>
      </c>
      <c r="AN5" s="21" t="s">
        <v>1</v>
      </c>
      <c r="AO5" s="21" t="s">
        <v>2</v>
      </c>
      <c r="AP5" s="21" t="s">
        <v>1</v>
      </c>
      <c r="AQ5" s="37"/>
      <c r="AR5" s="38"/>
      <c r="AS5" s="31" t="s">
        <v>50</v>
      </c>
      <c r="AT5" s="22">
        <v>1</v>
      </c>
      <c r="AU5" s="22">
        <v>2</v>
      </c>
      <c r="AV5" s="22">
        <v>3</v>
      </c>
      <c r="AW5" s="20">
        <v>4</v>
      </c>
      <c r="AX5" s="20">
        <v>5</v>
      </c>
      <c r="AY5" s="20">
        <v>6</v>
      </c>
      <c r="AZ5" s="20" t="s">
        <v>49</v>
      </c>
    </row>
    <row r="6" spans="1:54" s="8" customFormat="1" ht="24">
      <c r="A6" s="3" t="s">
        <v>6</v>
      </c>
      <c r="B6" s="17" t="s">
        <v>30</v>
      </c>
      <c r="C6" s="11" t="s">
        <v>8</v>
      </c>
      <c r="D6" s="11">
        <v>3</v>
      </c>
      <c r="E6" s="24">
        <v>100</v>
      </c>
      <c r="F6" s="11">
        <v>3</v>
      </c>
      <c r="G6" s="10">
        <v>82.5</v>
      </c>
      <c r="H6" s="11">
        <v>2</v>
      </c>
      <c r="I6" s="10">
        <v>7</v>
      </c>
      <c r="J6" s="11">
        <v>2</v>
      </c>
      <c r="K6" s="10">
        <v>43.7</v>
      </c>
      <c r="L6" s="11">
        <v>0</v>
      </c>
      <c r="M6" s="10">
        <v>0</v>
      </c>
      <c r="N6" s="12">
        <v>3</v>
      </c>
      <c r="O6" s="10">
        <v>18.9</v>
      </c>
      <c r="P6" s="16">
        <v>0</v>
      </c>
      <c r="Q6" s="10" t="s">
        <v>9</v>
      </c>
      <c r="R6" s="11" t="s">
        <v>9</v>
      </c>
      <c r="S6" s="10" t="s">
        <v>9</v>
      </c>
      <c r="T6" s="11" t="s">
        <v>9</v>
      </c>
      <c r="U6" s="10">
        <v>0</v>
      </c>
      <c r="V6" s="11">
        <v>3</v>
      </c>
      <c r="W6" s="10">
        <v>0</v>
      </c>
      <c r="X6" s="11">
        <v>3</v>
      </c>
      <c r="Y6" s="11" t="s">
        <v>8</v>
      </c>
      <c r="Z6" s="11">
        <v>3</v>
      </c>
      <c r="AA6" s="16" t="s">
        <v>8</v>
      </c>
      <c r="AB6" s="16">
        <v>3</v>
      </c>
      <c r="AC6" s="15">
        <v>0</v>
      </c>
      <c r="AD6" s="11">
        <v>0</v>
      </c>
      <c r="AE6" s="10" t="s">
        <v>9</v>
      </c>
      <c r="AF6" s="11" t="s">
        <v>9</v>
      </c>
      <c r="AG6" s="10" t="s">
        <v>9</v>
      </c>
      <c r="AH6" s="11" t="s">
        <v>9</v>
      </c>
      <c r="AI6" s="10" t="s">
        <v>9</v>
      </c>
      <c r="AJ6" s="11" t="s">
        <v>9</v>
      </c>
      <c r="AK6" s="10" t="s">
        <v>9</v>
      </c>
      <c r="AL6" s="11" t="s">
        <v>9</v>
      </c>
      <c r="AM6" s="10" t="s">
        <v>9</v>
      </c>
      <c r="AN6" s="11" t="s">
        <v>9</v>
      </c>
      <c r="AO6" s="13" t="s">
        <v>40</v>
      </c>
      <c r="AP6" s="11">
        <v>0</v>
      </c>
      <c r="AQ6" s="25">
        <f>D6+F6+H6+J6+L6+N6+P6+V6+X6+Z6+AB6+AD6</f>
        <v>25</v>
      </c>
      <c r="AR6" s="16">
        <v>7</v>
      </c>
      <c r="AS6" s="32">
        <v>912</v>
      </c>
      <c r="AT6" s="4">
        <f>D6+F6+H6</f>
        <v>8</v>
      </c>
      <c r="AU6" s="30">
        <f>J6+L6+N6+P6+V6+X6</f>
        <v>11</v>
      </c>
      <c r="AV6" s="2">
        <f>Z6</f>
        <v>3</v>
      </c>
      <c r="AW6" s="8">
        <f>AB6</f>
        <v>3</v>
      </c>
      <c r="AX6" s="8">
        <f>AD6</f>
        <v>0</v>
      </c>
      <c r="AY6" s="8">
        <v>0</v>
      </c>
      <c r="AZ6" s="9">
        <f>AT6+AU6+AV6+AW6+AX6+AY6-AQ6</f>
        <v>0</v>
      </c>
      <c r="BA6" s="9"/>
      <c r="BB6" s="9"/>
    </row>
    <row r="7" spans="1:54" s="8" customFormat="1" ht="24">
      <c r="A7" s="3"/>
      <c r="B7" s="17" t="s">
        <v>31</v>
      </c>
      <c r="C7" s="11" t="s">
        <v>8</v>
      </c>
      <c r="D7" s="11">
        <v>3</v>
      </c>
      <c r="E7" s="24">
        <v>100</v>
      </c>
      <c r="F7" s="11">
        <v>3</v>
      </c>
      <c r="G7" s="10">
        <v>96.4</v>
      </c>
      <c r="H7" s="11">
        <v>3</v>
      </c>
      <c r="I7" s="10">
        <v>5.8</v>
      </c>
      <c r="J7" s="11">
        <v>2</v>
      </c>
      <c r="K7" s="10">
        <v>32.5</v>
      </c>
      <c r="L7" s="11">
        <v>2</v>
      </c>
      <c r="M7" s="10">
        <v>0</v>
      </c>
      <c r="N7" s="12">
        <v>3</v>
      </c>
      <c r="O7" s="10">
        <v>20.6</v>
      </c>
      <c r="P7" s="16">
        <v>0</v>
      </c>
      <c r="Q7" s="10" t="s">
        <v>9</v>
      </c>
      <c r="R7" s="11" t="s">
        <v>9</v>
      </c>
      <c r="S7" s="10" t="s">
        <v>9</v>
      </c>
      <c r="T7" s="11" t="s">
        <v>9</v>
      </c>
      <c r="U7" s="10">
        <v>0</v>
      </c>
      <c r="V7" s="11">
        <v>3</v>
      </c>
      <c r="W7" s="10">
        <v>0</v>
      </c>
      <c r="X7" s="11">
        <v>3</v>
      </c>
      <c r="Y7" s="11" t="s">
        <v>8</v>
      </c>
      <c r="Z7" s="11">
        <v>3</v>
      </c>
      <c r="AA7" s="16" t="s">
        <v>8</v>
      </c>
      <c r="AB7" s="16">
        <v>3</v>
      </c>
      <c r="AC7" s="15">
        <v>0</v>
      </c>
      <c r="AD7" s="11">
        <v>0</v>
      </c>
      <c r="AE7" s="10" t="s">
        <v>9</v>
      </c>
      <c r="AF7" s="11" t="s">
        <v>9</v>
      </c>
      <c r="AG7" s="10" t="s">
        <v>9</v>
      </c>
      <c r="AH7" s="11" t="s">
        <v>9</v>
      </c>
      <c r="AI7" s="10" t="s">
        <v>9</v>
      </c>
      <c r="AJ7" s="11" t="s">
        <v>9</v>
      </c>
      <c r="AK7" s="10" t="s">
        <v>9</v>
      </c>
      <c r="AL7" s="11" t="s">
        <v>9</v>
      </c>
      <c r="AM7" s="10" t="s">
        <v>9</v>
      </c>
      <c r="AN7" s="11" t="s">
        <v>9</v>
      </c>
      <c r="AO7" s="13" t="s">
        <v>40</v>
      </c>
      <c r="AP7" s="11">
        <v>0</v>
      </c>
      <c r="AQ7" s="25">
        <f aca="true" t="shared" si="0" ref="AQ7:AQ14">D7+F7+H7+J7+L7+N7+P7+V7+X7+Z7+AB7+AD7</f>
        <v>28</v>
      </c>
      <c r="AR7" s="16">
        <v>4</v>
      </c>
      <c r="AS7" s="32">
        <v>911</v>
      </c>
      <c r="AT7" s="4">
        <f aca="true" t="shared" si="1" ref="AT7:AT15">D7+F7+H7</f>
        <v>9</v>
      </c>
      <c r="AU7" s="30">
        <f aca="true" t="shared" si="2" ref="AU7:AU15">J7+L7+N7+P7+V7+X7</f>
        <v>13</v>
      </c>
      <c r="AV7" s="2">
        <f aca="true" t="shared" si="3" ref="AV7:AV15">Z7</f>
        <v>3</v>
      </c>
      <c r="AW7" s="8">
        <f aca="true" t="shared" si="4" ref="AW7:AW15">AB7</f>
        <v>3</v>
      </c>
      <c r="AX7" s="8">
        <f aca="true" t="shared" si="5" ref="AX7:AX15">AD7</f>
        <v>0</v>
      </c>
      <c r="AY7" s="8">
        <v>0</v>
      </c>
      <c r="AZ7" s="9">
        <f aca="true" t="shared" si="6" ref="AZ7:AZ15">AT7+AU7+AV7+AW7+AX7+AY7-AQ7</f>
        <v>0</v>
      </c>
      <c r="BA7" s="9"/>
      <c r="BB7" s="9"/>
    </row>
    <row r="8" spans="1:54" s="8" customFormat="1" ht="24">
      <c r="A8" s="3"/>
      <c r="B8" s="17" t="s">
        <v>32</v>
      </c>
      <c r="C8" s="11" t="s">
        <v>8</v>
      </c>
      <c r="D8" s="11">
        <v>3</v>
      </c>
      <c r="E8" s="24">
        <v>100</v>
      </c>
      <c r="F8" s="11">
        <v>3</v>
      </c>
      <c r="G8" s="10">
        <v>87.8</v>
      </c>
      <c r="H8" s="11">
        <v>2</v>
      </c>
      <c r="I8" s="10">
        <v>19.1</v>
      </c>
      <c r="J8" s="11">
        <v>0</v>
      </c>
      <c r="K8" s="10">
        <v>42</v>
      </c>
      <c r="L8" s="11">
        <v>0</v>
      </c>
      <c r="M8" s="10">
        <v>0</v>
      </c>
      <c r="N8" s="12">
        <v>3</v>
      </c>
      <c r="O8" s="10">
        <v>364.8</v>
      </c>
      <c r="P8" s="16">
        <v>0</v>
      </c>
      <c r="Q8" s="10" t="s">
        <v>9</v>
      </c>
      <c r="R8" s="11" t="s">
        <v>9</v>
      </c>
      <c r="S8" s="10" t="s">
        <v>9</v>
      </c>
      <c r="T8" s="11" t="s">
        <v>9</v>
      </c>
      <c r="U8" s="10">
        <v>0</v>
      </c>
      <c r="V8" s="11">
        <v>3</v>
      </c>
      <c r="W8" s="10">
        <v>0</v>
      </c>
      <c r="X8" s="11">
        <v>3</v>
      </c>
      <c r="Y8" s="11" t="s">
        <v>8</v>
      </c>
      <c r="Z8" s="11">
        <v>3</v>
      </c>
      <c r="AA8" s="16" t="s">
        <v>8</v>
      </c>
      <c r="AB8" s="16">
        <v>3</v>
      </c>
      <c r="AC8" s="15">
        <v>0</v>
      </c>
      <c r="AD8" s="11">
        <v>0</v>
      </c>
      <c r="AE8" s="10" t="s">
        <v>9</v>
      </c>
      <c r="AF8" s="11" t="s">
        <v>9</v>
      </c>
      <c r="AG8" s="10" t="s">
        <v>9</v>
      </c>
      <c r="AH8" s="11" t="s">
        <v>9</v>
      </c>
      <c r="AI8" s="10" t="s">
        <v>9</v>
      </c>
      <c r="AJ8" s="11" t="s">
        <v>9</v>
      </c>
      <c r="AK8" s="10" t="s">
        <v>9</v>
      </c>
      <c r="AL8" s="11" t="s">
        <v>9</v>
      </c>
      <c r="AM8" s="10" t="s">
        <v>9</v>
      </c>
      <c r="AN8" s="11" t="s">
        <v>9</v>
      </c>
      <c r="AO8" s="13" t="s">
        <v>40</v>
      </c>
      <c r="AP8" s="11">
        <v>0</v>
      </c>
      <c r="AQ8" s="25">
        <f>D8+F8+H8+J8+L8+N8+P8+V8+X8+Z8+AB8+AD8</f>
        <v>23</v>
      </c>
      <c r="AR8" s="16">
        <v>8</v>
      </c>
      <c r="AS8" s="32">
        <v>913</v>
      </c>
      <c r="AT8" s="4">
        <f t="shared" si="1"/>
        <v>8</v>
      </c>
      <c r="AU8" s="30">
        <f t="shared" si="2"/>
        <v>9</v>
      </c>
      <c r="AV8" s="2">
        <f t="shared" si="3"/>
        <v>3</v>
      </c>
      <c r="AW8" s="8">
        <f t="shared" si="4"/>
        <v>3</v>
      </c>
      <c r="AX8" s="8">
        <f t="shared" si="5"/>
        <v>0</v>
      </c>
      <c r="AY8" s="8">
        <v>0</v>
      </c>
      <c r="AZ8" s="9">
        <f t="shared" si="6"/>
        <v>0</v>
      </c>
      <c r="BA8" s="9"/>
      <c r="BB8" s="9"/>
    </row>
    <row r="9" spans="1:54" s="8" customFormat="1" ht="24">
      <c r="A9" s="3"/>
      <c r="B9" s="17" t="s">
        <v>33</v>
      </c>
      <c r="C9" s="11" t="s">
        <v>8</v>
      </c>
      <c r="D9" s="11">
        <v>3</v>
      </c>
      <c r="E9" s="24">
        <v>100</v>
      </c>
      <c r="F9" s="11">
        <v>3</v>
      </c>
      <c r="G9" s="10">
        <v>97.5</v>
      </c>
      <c r="H9" s="11">
        <v>3</v>
      </c>
      <c r="I9" s="10">
        <v>5.4</v>
      </c>
      <c r="J9" s="11">
        <v>2</v>
      </c>
      <c r="K9" s="10">
        <v>60.1</v>
      </c>
      <c r="L9" s="11">
        <v>0</v>
      </c>
      <c r="M9" s="10">
        <v>0</v>
      </c>
      <c r="N9" s="12">
        <v>3</v>
      </c>
      <c r="O9" s="10">
        <v>-38.6</v>
      </c>
      <c r="P9" s="16">
        <v>3</v>
      </c>
      <c r="Q9" s="10" t="s">
        <v>9</v>
      </c>
      <c r="R9" s="11" t="s">
        <v>9</v>
      </c>
      <c r="S9" s="10" t="s">
        <v>9</v>
      </c>
      <c r="T9" s="11" t="s">
        <v>9</v>
      </c>
      <c r="U9" s="10">
        <v>0</v>
      </c>
      <c r="V9" s="11">
        <v>3</v>
      </c>
      <c r="W9" s="10">
        <v>0</v>
      </c>
      <c r="X9" s="11">
        <v>3</v>
      </c>
      <c r="Y9" s="11" t="s">
        <v>8</v>
      </c>
      <c r="Z9" s="11">
        <v>3</v>
      </c>
      <c r="AA9" s="16" t="s">
        <v>8</v>
      </c>
      <c r="AB9" s="16">
        <v>3</v>
      </c>
      <c r="AC9" s="15">
        <v>0</v>
      </c>
      <c r="AD9" s="11">
        <v>0</v>
      </c>
      <c r="AE9" s="10" t="s">
        <v>9</v>
      </c>
      <c r="AF9" s="11" t="s">
        <v>9</v>
      </c>
      <c r="AG9" s="10" t="s">
        <v>9</v>
      </c>
      <c r="AH9" s="11" t="s">
        <v>9</v>
      </c>
      <c r="AI9" s="10" t="s">
        <v>9</v>
      </c>
      <c r="AJ9" s="11" t="s">
        <v>9</v>
      </c>
      <c r="AK9" s="10" t="s">
        <v>9</v>
      </c>
      <c r="AL9" s="11" t="s">
        <v>9</v>
      </c>
      <c r="AM9" s="10" t="s">
        <v>9</v>
      </c>
      <c r="AN9" s="11" t="s">
        <v>9</v>
      </c>
      <c r="AO9" s="13" t="s">
        <v>40</v>
      </c>
      <c r="AP9" s="11">
        <v>0</v>
      </c>
      <c r="AQ9" s="25">
        <f t="shared" si="0"/>
        <v>29</v>
      </c>
      <c r="AR9" s="16">
        <v>3</v>
      </c>
      <c r="AS9" s="32">
        <v>914</v>
      </c>
      <c r="AT9" s="4">
        <f t="shared" si="1"/>
        <v>9</v>
      </c>
      <c r="AU9" s="30">
        <f t="shared" si="2"/>
        <v>14</v>
      </c>
      <c r="AV9" s="2">
        <f t="shared" si="3"/>
        <v>3</v>
      </c>
      <c r="AW9" s="8">
        <f t="shared" si="4"/>
        <v>3</v>
      </c>
      <c r="AX9" s="8">
        <f t="shared" si="5"/>
        <v>0</v>
      </c>
      <c r="AY9" s="8">
        <v>0</v>
      </c>
      <c r="AZ9" s="9">
        <f t="shared" si="6"/>
        <v>0</v>
      </c>
      <c r="BA9" s="9"/>
      <c r="BB9" s="9"/>
    </row>
    <row r="10" spans="1:54" s="8" customFormat="1" ht="24">
      <c r="A10" s="3"/>
      <c r="B10" s="17" t="s">
        <v>34</v>
      </c>
      <c r="C10" s="11" t="s">
        <v>8</v>
      </c>
      <c r="D10" s="11">
        <v>3</v>
      </c>
      <c r="E10" s="24">
        <v>100</v>
      </c>
      <c r="F10" s="11">
        <v>3</v>
      </c>
      <c r="G10" s="10">
        <v>87.9</v>
      </c>
      <c r="H10" s="11">
        <v>2</v>
      </c>
      <c r="I10" s="10">
        <v>9.3</v>
      </c>
      <c r="J10" s="11">
        <v>2</v>
      </c>
      <c r="K10" s="10">
        <v>49.4</v>
      </c>
      <c r="L10" s="11">
        <v>0</v>
      </c>
      <c r="M10" s="10">
        <v>0</v>
      </c>
      <c r="N10" s="12">
        <v>3</v>
      </c>
      <c r="O10" s="10">
        <v>-88.2</v>
      </c>
      <c r="P10" s="16">
        <v>3</v>
      </c>
      <c r="Q10" s="10" t="s">
        <v>9</v>
      </c>
      <c r="R10" s="11" t="s">
        <v>9</v>
      </c>
      <c r="S10" s="10" t="s">
        <v>9</v>
      </c>
      <c r="T10" s="11" t="s">
        <v>9</v>
      </c>
      <c r="U10" s="10">
        <v>0</v>
      </c>
      <c r="V10" s="11">
        <v>3</v>
      </c>
      <c r="W10" s="10">
        <v>0</v>
      </c>
      <c r="X10" s="11">
        <v>3</v>
      </c>
      <c r="Y10" s="11" t="s">
        <v>8</v>
      </c>
      <c r="Z10" s="11">
        <v>3</v>
      </c>
      <c r="AA10" s="16" t="s">
        <v>8</v>
      </c>
      <c r="AB10" s="16">
        <v>3</v>
      </c>
      <c r="AC10" s="15">
        <v>0</v>
      </c>
      <c r="AD10" s="11">
        <v>0</v>
      </c>
      <c r="AE10" s="10" t="s">
        <v>9</v>
      </c>
      <c r="AF10" s="11" t="s">
        <v>9</v>
      </c>
      <c r="AG10" s="10" t="s">
        <v>9</v>
      </c>
      <c r="AH10" s="11" t="s">
        <v>9</v>
      </c>
      <c r="AI10" s="10" t="s">
        <v>9</v>
      </c>
      <c r="AJ10" s="11" t="s">
        <v>9</v>
      </c>
      <c r="AK10" s="10" t="s">
        <v>9</v>
      </c>
      <c r="AL10" s="11" t="s">
        <v>9</v>
      </c>
      <c r="AM10" s="10" t="s">
        <v>9</v>
      </c>
      <c r="AN10" s="11" t="s">
        <v>9</v>
      </c>
      <c r="AO10" s="13" t="s">
        <v>40</v>
      </c>
      <c r="AP10" s="11">
        <v>0</v>
      </c>
      <c r="AQ10" s="25">
        <f t="shared" si="0"/>
        <v>28</v>
      </c>
      <c r="AR10" s="16">
        <v>4</v>
      </c>
      <c r="AS10" s="32">
        <v>920</v>
      </c>
      <c r="AT10" s="4">
        <f t="shared" si="1"/>
        <v>8</v>
      </c>
      <c r="AU10" s="30">
        <f t="shared" si="2"/>
        <v>14</v>
      </c>
      <c r="AV10" s="2">
        <f t="shared" si="3"/>
        <v>3</v>
      </c>
      <c r="AW10" s="8">
        <f t="shared" si="4"/>
        <v>3</v>
      </c>
      <c r="AX10" s="8">
        <f t="shared" si="5"/>
        <v>0</v>
      </c>
      <c r="AY10" s="8">
        <v>0</v>
      </c>
      <c r="AZ10" s="9">
        <f t="shared" si="6"/>
        <v>0</v>
      </c>
      <c r="BA10" s="9"/>
      <c r="BB10" s="9"/>
    </row>
    <row r="11" spans="1:54" s="8" customFormat="1" ht="24">
      <c r="A11" s="3"/>
      <c r="B11" s="17" t="s">
        <v>35</v>
      </c>
      <c r="C11" s="11" t="s">
        <v>8</v>
      </c>
      <c r="D11" s="11">
        <v>3</v>
      </c>
      <c r="E11" s="24">
        <v>100</v>
      </c>
      <c r="F11" s="11">
        <v>3</v>
      </c>
      <c r="G11" s="10">
        <v>96.8</v>
      </c>
      <c r="H11" s="11">
        <v>3</v>
      </c>
      <c r="I11" s="10">
        <v>17.5</v>
      </c>
      <c r="J11" s="11">
        <v>0</v>
      </c>
      <c r="K11" s="10">
        <v>56</v>
      </c>
      <c r="L11" s="11">
        <v>0</v>
      </c>
      <c r="M11" s="10">
        <v>0</v>
      </c>
      <c r="N11" s="12">
        <v>3</v>
      </c>
      <c r="O11" s="10">
        <v>-42.4</v>
      </c>
      <c r="P11" s="16">
        <v>3</v>
      </c>
      <c r="Q11" s="10" t="s">
        <v>9</v>
      </c>
      <c r="R11" s="11" t="s">
        <v>9</v>
      </c>
      <c r="S11" s="10" t="s">
        <v>9</v>
      </c>
      <c r="T11" s="11" t="s">
        <v>9</v>
      </c>
      <c r="U11" s="10">
        <v>0</v>
      </c>
      <c r="V11" s="11">
        <v>3</v>
      </c>
      <c r="W11" s="10">
        <v>0</v>
      </c>
      <c r="X11" s="11">
        <v>3</v>
      </c>
      <c r="Y11" s="11" t="s">
        <v>8</v>
      </c>
      <c r="Z11" s="11">
        <v>3</v>
      </c>
      <c r="AA11" s="16" t="s">
        <v>8</v>
      </c>
      <c r="AB11" s="16">
        <v>3</v>
      </c>
      <c r="AC11" s="15">
        <v>0</v>
      </c>
      <c r="AD11" s="11">
        <v>0</v>
      </c>
      <c r="AE11" s="10" t="s">
        <v>9</v>
      </c>
      <c r="AF11" s="11" t="s">
        <v>9</v>
      </c>
      <c r="AG11" s="10" t="s">
        <v>9</v>
      </c>
      <c r="AH11" s="11" t="s">
        <v>9</v>
      </c>
      <c r="AI11" s="10" t="s">
        <v>9</v>
      </c>
      <c r="AJ11" s="11" t="s">
        <v>9</v>
      </c>
      <c r="AK11" s="10" t="s">
        <v>9</v>
      </c>
      <c r="AL11" s="11" t="s">
        <v>9</v>
      </c>
      <c r="AM11" s="10" t="s">
        <v>9</v>
      </c>
      <c r="AN11" s="11" t="s">
        <v>9</v>
      </c>
      <c r="AO11" s="13" t="s">
        <v>40</v>
      </c>
      <c r="AP11" s="11">
        <v>0</v>
      </c>
      <c r="AQ11" s="25">
        <f t="shared" si="0"/>
        <v>27</v>
      </c>
      <c r="AR11" s="16">
        <v>5</v>
      </c>
      <c r="AS11" s="32">
        <v>919</v>
      </c>
      <c r="AT11" s="4">
        <f t="shared" si="1"/>
        <v>9</v>
      </c>
      <c r="AU11" s="30">
        <f t="shared" si="2"/>
        <v>12</v>
      </c>
      <c r="AV11" s="2">
        <f t="shared" si="3"/>
        <v>3</v>
      </c>
      <c r="AW11" s="8">
        <f t="shared" si="4"/>
        <v>3</v>
      </c>
      <c r="AX11" s="8">
        <f t="shared" si="5"/>
        <v>0</v>
      </c>
      <c r="AY11" s="8">
        <v>0</v>
      </c>
      <c r="AZ11" s="9">
        <f t="shared" si="6"/>
        <v>0</v>
      </c>
      <c r="BA11" s="9"/>
      <c r="BB11" s="9"/>
    </row>
    <row r="12" spans="1:54" s="8" customFormat="1" ht="24">
      <c r="A12" s="3"/>
      <c r="B12" s="17" t="s">
        <v>36</v>
      </c>
      <c r="C12" s="11" t="s">
        <v>8</v>
      </c>
      <c r="D12" s="11">
        <v>3</v>
      </c>
      <c r="E12" s="24">
        <v>100</v>
      </c>
      <c r="F12" s="11">
        <v>3</v>
      </c>
      <c r="G12" s="10">
        <v>96.7</v>
      </c>
      <c r="H12" s="11">
        <v>3</v>
      </c>
      <c r="I12" s="10">
        <v>4.9</v>
      </c>
      <c r="J12" s="11">
        <v>3</v>
      </c>
      <c r="K12" s="10">
        <v>25.8</v>
      </c>
      <c r="L12" s="11">
        <v>3</v>
      </c>
      <c r="M12" s="10">
        <v>0</v>
      </c>
      <c r="N12" s="12">
        <v>3</v>
      </c>
      <c r="O12" s="10">
        <v>319.1</v>
      </c>
      <c r="P12" s="16">
        <v>0</v>
      </c>
      <c r="Q12" s="10" t="s">
        <v>9</v>
      </c>
      <c r="R12" s="11" t="s">
        <v>9</v>
      </c>
      <c r="S12" s="10" t="s">
        <v>9</v>
      </c>
      <c r="T12" s="11" t="s">
        <v>9</v>
      </c>
      <c r="U12" s="10">
        <v>0</v>
      </c>
      <c r="V12" s="11">
        <v>3</v>
      </c>
      <c r="W12" s="10">
        <v>0</v>
      </c>
      <c r="X12" s="11">
        <v>3</v>
      </c>
      <c r="Y12" s="11" t="s">
        <v>8</v>
      </c>
      <c r="Z12" s="11">
        <v>3</v>
      </c>
      <c r="AA12" s="16" t="s">
        <v>8</v>
      </c>
      <c r="AB12" s="16">
        <v>3</v>
      </c>
      <c r="AC12" s="15">
        <v>0</v>
      </c>
      <c r="AD12" s="11">
        <v>0</v>
      </c>
      <c r="AE12" s="10" t="s">
        <v>9</v>
      </c>
      <c r="AF12" s="11" t="s">
        <v>9</v>
      </c>
      <c r="AG12" s="10" t="s">
        <v>9</v>
      </c>
      <c r="AH12" s="11" t="s">
        <v>9</v>
      </c>
      <c r="AI12" s="10" t="s">
        <v>9</v>
      </c>
      <c r="AJ12" s="11" t="s">
        <v>9</v>
      </c>
      <c r="AK12" s="10" t="s">
        <v>9</v>
      </c>
      <c r="AL12" s="11" t="s">
        <v>9</v>
      </c>
      <c r="AM12" s="10" t="s">
        <v>9</v>
      </c>
      <c r="AN12" s="11" t="s">
        <v>9</v>
      </c>
      <c r="AO12" s="13" t="s">
        <v>40</v>
      </c>
      <c r="AP12" s="11">
        <v>0</v>
      </c>
      <c r="AQ12" s="25">
        <f t="shared" si="0"/>
        <v>30</v>
      </c>
      <c r="AR12" s="16">
        <v>2</v>
      </c>
      <c r="AS12" s="32">
        <v>921</v>
      </c>
      <c r="AT12" s="4">
        <f t="shared" si="1"/>
        <v>9</v>
      </c>
      <c r="AU12" s="30">
        <f t="shared" si="2"/>
        <v>15</v>
      </c>
      <c r="AV12" s="2">
        <f t="shared" si="3"/>
        <v>3</v>
      </c>
      <c r="AW12" s="8">
        <f t="shared" si="4"/>
        <v>3</v>
      </c>
      <c r="AX12" s="8">
        <f t="shared" si="5"/>
        <v>0</v>
      </c>
      <c r="AY12" s="8">
        <v>0</v>
      </c>
      <c r="AZ12" s="9">
        <f t="shared" si="6"/>
        <v>0</v>
      </c>
      <c r="BA12" s="9"/>
      <c r="BB12" s="9"/>
    </row>
    <row r="13" spans="1:54" s="8" customFormat="1" ht="24">
      <c r="A13" s="3"/>
      <c r="B13" s="17" t="s">
        <v>37</v>
      </c>
      <c r="C13" s="11" t="s">
        <v>8</v>
      </c>
      <c r="D13" s="11">
        <v>3</v>
      </c>
      <c r="E13" s="24">
        <v>100</v>
      </c>
      <c r="F13" s="11">
        <v>3</v>
      </c>
      <c r="G13" s="10">
        <v>83.4</v>
      </c>
      <c r="H13" s="11">
        <v>2</v>
      </c>
      <c r="I13" s="10">
        <v>20.5</v>
      </c>
      <c r="J13" s="11">
        <v>0</v>
      </c>
      <c r="K13" s="10">
        <v>47.3</v>
      </c>
      <c r="L13" s="11">
        <v>0</v>
      </c>
      <c r="M13" s="10">
        <v>0</v>
      </c>
      <c r="N13" s="12">
        <v>3</v>
      </c>
      <c r="O13" s="10">
        <v>-54.3</v>
      </c>
      <c r="P13" s="16">
        <v>3</v>
      </c>
      <c r="Q13" s="10" t="s">
        <v>9</v>
      </c>
      <c r="R13" s="11" t="s">
        <v>9</v>
      </c>
      <c r="S13" s="10" t="s">
        <v>9</v>
      </c>
      <c r="T13" s="11" t="s">
        <v>9</v>
      </c>
      <c r="U13" s="10">
        <v>0</v>
      </c>
      <c r="V13" s="11">
        <v>3</v>
      </c>
      <c r="W13" s="10">
        <v>0</v>
      </c>
      <c r="X13" s="11">
        <v>3</v>
      </c>
      <c r="Y13" s="11" t="s">
        <v>8</v>
      </c>
      <c r="Z13" s="11">
        <v>3</v>
      </c>
      <c r="AA13" s="16" t="s">
        <v>8</v>
      </c>
      <c r="AB13" s="16">
        <v>3</v>
      </c>
      <c r="AC13" s="15">
        <v>0</v>
      </c>
      <c r="AD13" s="11">
        <v>0</v>
      </c>
      <c r="AE13" s="10" t="s">
        <v>9</v>
      </c>
      <c r="AF13" s="11" t="s">
        <v>9</v>
      </c>
      <c r="AG13" s="10" t="s">
        <v>9</v>
      </c>
      <c r="AH13" s="11" t="s">
        <v>9</v>
      </c>
      <c r="AI13" s="10" t="s">
        <v>9</v>
      </c>
      <c r="AJ13" s="11" t="s">
        <v>9</v>
      </c>
      <c r="AK13" s="10" t="s">
        <v>9</v>
      </c>
      <c r="AL13" s="11" t="s">
        <v>9</v>
      </c>
      <c r="AM13" s="10" t="s">
        <v>9</v>
      </c>
      <c r="AN13" s="11" t="s">
        <v>9</v>
      </c>
      <c r="AO13" s="13" t="s">
        <v>40</v>
      </c>
      <c r="AP13" s="11">
        <v>0</v>
      </c>
      <c r="AQ13" s="25">
        <f t="shared" si="0"/>
        <v>26</v>
      </c>
      <c r="AR13" s="16">
        <v>6</v>
      </c>
      <c r="AS13" s="32">
        <v>922</v>
      </c>
      <c r="AT13" s="4">
        <f t="shared" si="1"/>
        <v>8</v>
      </c>
      <c r="AU13" s="30">
        <f t="shared" si="2"/>
        <v>12</v>
      </c>
      <c r="AV13" s="2">
        <f t="shared" si="3"/>
        <v>3</v>
      </c>
      <c r="AW13" s="8">
        <f t="shared" si="4"/>
        <v>3</v>
      </c>
      <c r="AX13" s="8">
        <f t="shared" si="5"/>
        <v>0</v>
      </c>
      <c r="AY13" s="8">
        <v>0</v>
      </c>
      <c r="AZ13" s="9">
        <f t="shared" si="6"/>
        <v>0</v>
      </c>
      <c r="BA13" s="9"/>
      <c r="BB13" s="9"/>
    </row>
    <row r="14" spans="1:54" s="8" customFormat="1" ht="24">
      <c r="A14" s="3"/>
      <c r="B14" s="17" t="s">
        <v>38</v>
      </c>
      <c r="C14" s="11" t="s">
        <v>8</v>
      </c>
      <c r="D14" s="11">
        <v>3</v>
      </c>
      <c r="E14" s="24">
        <v>100</v>
      </c>
      <c r="F14" s="11">
        <v>3</v>
      </c>
      <c r="G14" s="10">
        <v>99.5</v>
      </c>
      <c r="H14" s="11">
        <v>3</v>
      </c>
      <c r="I14" s="10">
        <v>1</v>
      </c>
      <c r="J14" s="11">
        <v>3</v>
      </c>
      <c r="K14" s="10">
        <v>25.9</v>
      </c>
      <c r="L14" s="11">
        <v>3</v>
      </c>
      <c r="M14" s="10">
        <v>0</v>
      </c>
      <c r="N14" s="12">
        <v>3</v>
      </c>
      <c r="O14" s="10">
        <v>-24.7</v>
      </c>
      <c r="P14" s="16">
        <v>3</v>
      </c>
      <c r="Q14" s="10" t="s">
        <v>9</v>
      </c>
      <c r="R14" s="11" t="s">
        <v>9</v>
      </c>
      <c r="S14" s="10" t="s">
        <v>9</v>
      </c>
      <c r="T14" s="11" t="s">
        <v>9</v>
      </c>
      <c r="U14" s="10">
        <v>0</v>
      </c>
      <c r="V14" s="11">
        <v>3</v>
      </c>
      <c r="W14" s="10">
        <v>100</v>
      </c>
      <c r="X14" s="11">
        <v>0</v>
      </c>
      <c r="Y14" s="11" t="s">
        <v>8</v>
      </c>
      <c r="Z14" s="11">
        <v>3</v>
      </c>
      <c r="AA14" s="16" t="s">
        <v>8</v>
      </c>
      <c r="AB14" s="16">
        <v>3</v>
      </c>
      <c r="AC14" s="27">
        <v>2.2</v>
      </c>
      <c r="AD14" s="11">
        <v>0</v>
      </c>
      <c r="AE14" s="10" t="s">
        <v>9</v>
      </c>
      <c r="AF14" s="11" t="s">
        <v>9</v>
      </c>
      <c r="AG14" s="10" t="s">
        <v>9</v>
      </c>
      <c r="AH14" s="11" t="s">
        <v>9</v>
      </c>
      <c r="AI14" s="10" t="s">
        <v>9</v>
      </c>
      <c r="AJ14" s="11" t="s">
        <v>9</v>
      </c>
      <c r="AK14" s="10" t="s">
        <v>9</v>
      </c>
      <c r="AL14" s="11" t="s">
        <v>9</v>
      </c>
      <c r="AM14" s="10" t="s">
        <v>9</v>
      </c>
      <c r="AN14" s="11" t="s">
        <v>9</v>
      </c>
      <c r="AO14" s="13" t="s">
        <v>40</v>
      </c>
      <c r="AP14" s="11">
        <v>0</v>
      </c>
      <c r="AQ14" s="25">
        <f t="shared" si="0"/>
        <v>30</v>
      </c>
      <c r="AR14" s="16">
        <v>2</v>
      </c>
      <c r="AS14" s="32">
        <v>909</v>
      </c>
      <c r="AT14" s="4">
        <f t="shared" si="1"/>
        <v>9</v>
      </c>
      <c r="AU14" s="30">
        <f t="shared" si="2"/>
        <v>15</v>
      </c>
      <c r="AV14" s="2">
        <f t="shared" si="3"/>
        <v>3</v>
      </c>
      <c r="AW14" s="8">
        <f t="shared" si="4"/>
        <v>3</v>
      </c>
      <c r="AX14" s="8">
        <f t="shared" si="5"/>
        <v>0</v>
      </c>
      <c r="AY14" s="8">
        <v>0</v>
      </c>
      <c r="AZ14" s="9">
        <f t="shared" si="6"/>
        <v>0</v>
      </c>
      <c r="BA14" s="9"/>
      <c r="BB14" s="9"/>
    </row>
    <row r="15" spans="1:54" s="8" customFormat="1" ht="24">
      <c r="A15" s="3"/>
      <c r="B15" s="17" t="s">
        <v>39</v>
      </c>
      <c r="C15" s="11" t="s">
        <v>8</v>
      </c>
      <c r="D15" s="11">
        <v>3</v>
      </c>
      <c r="E15" s="24">
        <v>100</v>
      </c>
      <c r="F15" s="11">
        <v>3</v>
      </c>
      <c r="G15" s="10">
        <v>77.6</v>
      </c>
      <c r="H15" s="11">
        <v>2</v>
      </c>
      <c r="I15" s="10">
        <v>2.5</v>
      </c>
      <c r="J15" s="11">
        <v>3</v>
      </c>
      <c r="K15" s="10">
        <v>14.8</v>
      </c>
      <c r="L15" s="11">
        <v>3</v>
      </c>
      <c r="M15" s="10">
        <v>0</v>
      </c>
      <c r="N15" s="12">
        <v>3</v>
      </c>
      <c r="O15" s="10">
        <v>510.2</v>
      </c>
      <c r="P15" s="16">
        <v>0</v>
      </c>
      <c r="Q15" s="10" t="s">
        <v>9</v>
      </c>
      <c r="R15" s="11" t="s">
        <v>9</v>
      </c>
      <c r="S15" s="10" t="s">
        <v>9</v>
      </c>
      <c r="T15" s="11" t="s">
        <v>9</v>
      </c>
      <c r="U15" s="10">
        <v>0</v>
      </c>
      <c r="V15" s="11">
        <v>3</v>
      </c>
      <c r="W15" s="10">
        <v>0</v>
      </c>
      <c r="X15" s="11">
        <v>3</v>
      </c>
      <c r="Y15" s="11" t="s">
        <v>8</v>
      </c>
      <c r="Z15" s="11">
        <v>3</v>
      </c>
      <c r="AA15" s="16" t="s">
        <v>8</v>
      </c>
      <c r="AB15" s="16">
        <v>3</v>
      </c>
      <c r="AC15" s="27">
        <v>3.1</v>
      </c>
      <c r="AD15" s="11">
        <v>0</v>
      </c>
      <c r="AE15" s="10" t="s">
        <v>9</v>
      </c>
      <c r="AF15" s="11" t="s">
        <v>9</v>
      </c>
      <c r="AG15" s="10" t="s">
        <v>9</v>
      </c>
      <c r="AH15" s="11" t="s">
        <v>9</v>
      </c>
      <c r="AI15" s="13">
        <v>100</v>
      </c>
      <c r="AJ15" s="11">
        <v>3</v>
      </c>
      <c r="AK15" s="13" t="s">
        <v>9</v>
      </c>
      <c r="AL15" s="11" t="s">
        <v>9</v>
      </c>
      <c r="AM15" s="13">
        <v>100</v>
      </c>
      <c r="AN15" s="11">
        <v>3</v>
      </c>
      <c r="AO15" s="13" t="s">
        <v>40</v>
      </c>
      <c r="AP15" s="11">
        <v>0</v>
      </c>
      <c r="AQ15" s="25">
        <f>D15+F15+H15+J15+L15+N15+P15+V15+X15+Z15+AB15+AD15+AJ15+AN15</f>
        <v>35</v>
      </c>
      <c r="AR15" s="16">
        <v>1</v>
      </c>
      <c r="AS15" s="32">
        <v>910</v>
      </c>
      <c r="AT15" s="4">
        <f t="shared" si="1"/>
        <v>8</v>
      </c>
      <c r="AU15" s="30">
        <f t="shared" si="2"/>
        <v>15</v>
      </c>
      <c r="AV15" s="2">
        <f t="shared" si="3"/>
        <v>3</v>
      </c>
      <c r="AW15" s="8">
        <f t="shared" si="4"/>
        <v>3</v>
      </c>
      <c r="AX15" s="8">
        <f t="shared" si="5"/>
        <v>0</v>
      </c>
      <c r="AY15" s="8">
        <f>AJ15+AN15</f>
        <v>6</v>
      </c>
      <c r="AZ15" s="9">
        <f t="shared" si="6"/>
        <v>0</v>
      </c>
      <c r="BA15" s="9"/>
      <c r="BB15" s="9"/>
    </row>
    <row r="16" spans="42:43" ht="12.75">
      <c r="AP16" s="8" t="s">
        <v>48</v>
      </c>
      <c r="AQ16" s="33">
        <f>(AQ6+AQ7+AQ8+AQ9+AQ10+AQ11+AQ12+AQ13+AQ14+AQ15)/10</f>
        <v>28.1</v>
      </c>
    </row>
    <row r="17" spans="14:16" ht="12.75">
      <c r="N17" s="8" t="s">
        <v>46</v>
      </c>
      <c r="O17" s="28">
        <v>7.42</v>
      </c>
      <c r="P17" s="8" t="s">
        <v>45</v>
      </c>
    </row>
    <row r="18" spans="14:15" ht="12.75">
      <c r="N18" s="8" t="s">
        <v>47</v>
      </c>
      <c r="O18" s="29">
        <f>O17*2</f>
        <v>14.84</v>
      </c>
    </row>
  </sheetData>
  <sheetProtection/>
  <mergeCells count="36">
    <mergeCell ref="C1:P2"/>
    <mergeCell ref="AA1:AB1"/>
    <mergeCell ref="U2:V2"/>
    <mergeCell ref="W2:X2"/>
    <mergeCell ref="Y2:Z2"/>
    <mergeCell ref="AA2:AB2"/>
    <mergeCell ref="AC2:AD2"/>
    <mergeCell ref="B3:B5"/>
    <mergeCell ref="C3:H3"/>
    <mergeCell ref="I3:X3"/>
    <mergeCell ref="Y3:Z3"/>
    <mergeCell ref="AA3:AB3"/>
    <mergeCell ref="AC3:AD3"/>
    <mergeCell ref="Q4:R4"/>
    <mergeCell ref="S4:T4"/>
    <mergeCell ref="U4:V4"/>
    <mergeCell ref="AE3:AP3"/>
    <mergeCell ref="AQ3:AQ5"/>
    <mergeCell ref="AR3:AR5"/>
    <mergeCell ref="C4:D4"/>
    <mergeCell ref="E4:F4"/>
    <mergeCell ref="G4:H4"/>
    <mergeCell ref="I4:J4"/>
    <mergeCell ref="K4:L4"/>
    <mergeCell ref="M4:N4"/>
    <mergeCell ref="O4:P4"/>
    <mergeCell ref="AI4:AJ4"/>
    <mergeCell ref="AK4:AL4"/>
    <mergeCell ref="AM4:AN4"/>
    <mergeCell ref="AO4:AP4"/>
    <mergeCell ref="W4:X4"/>
    <mergeCell ref="Y4:Z4"/>
    <mergeCell ref="AA4:AB4"/>
    <mergeCell ref="AC4:AD4"/>
    <mergeCell ref="AE4:AF4"/>
    <mergeCell ref="AG4:AH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cp:lastModifiedBy>
  <cp:lastPrinted>2024-03-11T13:41:02Z</cp:lastPrinted>
  <dcterms:created xsi:type="dcterms:W3CDTF">1996-10-08T23:32:33Z</dcterms:created>
  <dcterms:modified xsi:type="dcterms:W3CDTF">2024-03-11T13:53:55Z</dcterms:modified>
  <cp:category/>
  <cp:version/>
  <cp:contentType/>
  <cp:contentStatus/>
</cp:coreProperties>
</file>